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R:\OSSA\NewPC\海關福利會\2025\備忘錄\"/>
    </mc:Choice>
  </mc:AlternateContent>
  <bookViews>
    <workbookView xWindow="0" yWindow="0" windowWidth="24720" windowHeight="11850"/>
  </bookViews>
  <sheets>
    <sheet name="代購聖誕食品禮盒" sheetId="1" r:id="rId1"/>
    <sheet name="工作表2" sheetId="2" r:id="rId2"/>
    <sheet name="工作表3" sheetId="3" r:id="rId3"/>
  </sheets>
  <definedNames>
    <definedName name="_xlnm._FilterDatabase" localSheetId="0" hidden="1">代購聖誕食品禮盒!$A$3:$H$3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H100" i="1" l="1"/>
  <c r="F100" i="1"/>
  <c r="H44" i="1"/>
  <c r="H46" i="1"/>
  <c r="H47" i="1"/>
  <c r="H48" i="1"/>
  <c r="H52" i="1"/>
  <c r="H54" i="1"/>
  <c r="H55" i="1"/>
  <c r="H56" i="1"/>
  <c r="H60" i="1"/>
  <c r="H62" i="1"/>
  <c r="H63" i="1"/>
  <c r="H64" i="1"/>
  <c r="H68" i="1"/>
  <c r="H70" i="1"/>
  <c r="H71" i="1"/>
  <c r="H72" i="1"/>
  <c r="H76" i="1"/>
  <c r="H78" i="1"/>
  <c r="H79" i="1"/>
  <c r="H80" i="1"/>
  <c r="H84" i="1"/>
  <c r="H86" i="1"/>
  <c r="H87" i="1"/>
  <c r="H88" i="1"/>
  <c r="H92" i="1"/>
  <c r="H94" i="1"/>
  <c r="H95" i="1"/>
  <c r="H96" i="1"/>
  <c r="H11" i="1"/>
  <c r="F6" i="1"/>
  <c r="F7" i="1"/>
  <c r="H7" i="1" s="1"/>
  <c r="F8" i="1"/>
  <c r="H8" i="1" s="1"/>
  <c r="F9" i="1"/>
  <c r="H9" i="1" s="1"/>
  <c r="F10" i="1"/>
  <c r="H10" i="1" s="1"/>
  <c r="F11" i="1"/>
  <c r="F12" i="1"/>
  <c r="F13" i="1"/>
  <c r="H13" i="1" s="1"/>
  <c r="F14" i="1"/>
  <c r="F15" i="1"/>
  <c r="F16" i="1"/>
  <c r="F17" i="1"/>
  <c r="H17" i="1" s="1"/>
  <c r="F18" i="1"/>
  <c r="H18" i="1" s="1"/>
  <c r="F19" i="1"/>
  <c r="H19" i="1" s="1"/>
  <c r="F20" i="1"/>
  <c r="H20" i="1" s="1"/>
  <c r="F21" i="1"/>
  <c r="H21" i="1" s="1"/>
  <c r="F22" i="1"/>
  <c r="F23" i="1"/>
  <c r="H23" i="1" s="1"/>
  <c r="F24" i="1"/>
  <c r="H24" i="1" s="1"/>
  <c r="F25" i="1"/>
  <c r="H25" i="1" s="1"/>
  <c r="F26" i="1"/>
  <c r="H26" i="1" s="1"/>
  <c r="F27" i="1"/>
  <c r="H27" i="1" s="1"/>
  <c r="F28" i="1"/>
  <c r="F29" i="1"/>
  <c r="H29" i="1" s="1"/>
  <c r="F30" i="1"/>
  <c r="F31" i="1"/>
  <c r="F32" i="1"/>
  <c r="F33" i="1"/>
  <c r="H33" i="1" s="1"/>
  <c r="F34" i="1"/>
  <c r="H34" i="1" s="1"/>
  <c r="F35" i="1"/>
  <c r="H35" i="1" s="1"/>
  <c r="F36" i="1"/>
  <c r="H36" i="1" s="1"/>
  <c r="F37" i="1"/>
  <c r="H37" i="1" s="1"/>
  <c r="F38" i="1"/>
  <c r="F39" i="1"/>
  <c r="H39" i="1" s="1"/>
  <c r="F40" i="1"/>
  <c r="H40" i="1" s="1"/>
  <c r="F41" i="1"/>
  <c r="H41" i="1" s="1"/>
  <c r="F42" i="1"/>
  <c r="H42" i="1" s="1"/>
  <c r="F43" i="1"/>
  <c r="H43" i="1" s="1"/>
  <c r="F44" i="1"/>
  <c r="F45" i="1"/>
  <c r="H45" i="1" s="1"/>
  <c r="F46" i="1"/>
  <c r="F47" i="1"/>
  <c r="F48" i="1"/>
  <c r="F49" i="1"/>
  <c r="H49" i="1" s="1"/>
  <c r="F50" i="1"/>
  <c r="H50" i="1" s="1"/>
  <c r="F51" i="1"/>
  <c r="H51" i="1" s="1"/>
  <c r="F52" i="1"/>
  <c r="F53" i="1"/>
  <c r="H53" i="1" s="1"/>
  <c r="F54" i="1"/>
  <c r="F55" i="1"/>
  <c r="F56" i="1"/>
  <c r="F57" i="1"/>
  <c r="H57" i="1" s="1"/>
  <c r="F58" i="1"/>
  <c r="H58" i="1" s="1"/>
  <c r="F59" i="1"/>
  <c r="H59" i="1" s="1"/>
  <c r="F60" i="1"/>
  <c r="F61" i="1"/>
  <c r="H61" i="1" s="1"/>
  <c r="F62" i="1"/>
  <c r="F63" i="1"/>
  <c r="F64" i="1"/>
  <c r="F65" i="1"/>
  <c r="H65" i="1" s="1"/>
  <c r="F66" i="1"/>
  <c r="H66" i="1" s="1"/>
  <c r="F67" i="1"/>
  <c r="H67" i="1" s="1"/>
  <c r="F68" i="1"/>
  <c r="F69" i="1"/>
  <c r="H69" i="1" s="1"/>
  <c r="F70" i="1"/>
  <c r="F71" i="1"/>
  <c r="F72" i="1"/>
  <c r="F73" i="1"/>
  <c r="H73" i="1" s="1"/>
  <c r="F74" i="1"/>
  <c r="H74" i="1" s="1"/>
  <c r="F75" i="1"/>
  <c r="H75" i="1" s="1"/>
  <c r="F76" i="1"/>
  <c r="F77" i="1"/>
  <c r="H77" i="1" s="1"/>
  <c r="F78" i="1"/>
  <c r="F79" i="1"/>
  <c r="F80" i="1"/>
  <c r="F81" i="1"/>
  <c r="H81" i="1" s="1"/>
  <c r="F82" i="1"/>
  <c r="H82" i="1" s="1"/>
  <c r="F83" i="1"/>
  <c r="H83" i="1" s="1"/>
  <c r="F84" i="1"/>
  <c r="F85" i="1"/>
  <c r="H85" i="1" s="1"/>
  <c r="F86" i="1"/>
  <c r="F87" i="1"/>
  <c r="F88" i="1"/>
  <c r="F89" i="1"/>
  <c r="H89" i="1" s="1"/>
  <c r="F90" i="1"/>
  <c r="H90" i="1" s="1"/>
  <c r="F91" i="1"/>
  <c r="H91" i="1" s="1"/>
  <c r="F92" i="1"/>
  <c r="F93" i="1"/>
  <c r="H93" i="1" s="1"/>
  <c r="F94" i="1"/>
  <c r="F95" i="1"/>
  <c r="F96" i="1"/>
  <c r="F97" i="1"/>
  <c r="H97" i="1" s="1"/>
  <c r="F98" i="1"/>
  <c r="H98" i="1" s="1"/>
  <c r="F99" i="1"/>
  <c r="H99" i="1" s="1"/>
  <c r="F5" i="1"/>
  <c r="H38" i="1"/>
  <c r="H32" i="1"/>
  <c r="H31" i="1"/>
  <c r="H30" i="1"/>
  <c r="H28" i="1"/>
  <c r="H22" i="1"/>
  <c r="H16" i="1"/>
  <c r="H15" i="1"/>
  <c r="H14" i="1"/>
  <c r="H12" i="1"/>
  <c r="H6" i="1"/>
  <c r="H5" i="1"/>
  <c r="H4" i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2" i="3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" i="2"/>
</calcChain>
</file>

<file path=xl/sharedStrings.xml><?xml version="1.0" encoding="utf-8"?>
<sst xmlns="http://schemas.openxmlformats.org/spreadsheetml/2006/main" count="108" uniqueCount="108">
  <si>
    <t>名稱</t>
  </si>
  <si>
    <t>優惠價</t>
  </si>
  <si>
    <t>澳門原粒杏仁餅</t>
  </si>
  <si>
    <t>澳門紫菜鳳凰卷</t>
  </si>
  <si>
    <t>澳門原味蛋卷</t>
  </si>
  <si>
    <t>「楓狂」扁桃仁曲奇</t>
  </si>
  <si>
    <t>「焦積」腰果曲奇</t>
  </si>
  <si>
    <t>浪漫蝴蝶酥</t>
  </si>
  <si>
    <t>巴旦木薄脆餅</t>
  </si>
  <si>
    <t>開心果薄脆餅</t>
  </si>
  <si>
    <t>雜果薄脆餅</t>
  </si>
  <si>
    <t>椰子薄脆餅</t>
  </si>
  <si>
    <t>小田心 薄脆餅</t>
  </si>
  <si>
    <t>小田心 葡式集錦</t>
  </si>
  <si>
    <t>澳門芝麻南瓜籽糖</t>
  </si>
  <si>
    <t>夏威夷果雪芽酥</t>
  </si>
  <si>
    <t>大紅袍腰果酥</t>
  </si>
  <si>
    <t>九菇娘（九種菌菇薄脆餅乾）</t>
  </si>
  <si>
    <t>名勝曲奇禮盒裝</t>
  </si>
  <si>
    <t>澳門幸運神朱古力</t>
  </si>
  <si>
    <t>迷住你杏仁餅 玫瑰味</t>
    <phoneticPr fontId="1" type="noConversion"/>
  </si>
  <si>
    <t>迷住你杏仁餅 烏龍茶味</t>
    <phoneticPr fontId="1" type="noConversion"/>
  </si>
  <si>
    <t>迷住你杏仁餅 伯爵紅茶味</t>
    <phoneticPr fontId="1" type="noConversion"/>
  </si>
  <si>
    <t>序號</t>
    <phoneticPr fontId="1" type="noConversion"/>
  </si>
  <si>
    <t>人員編號</t>
    <phoneticPr fontId="1" type="noConversion"/>
  </si>
  <si>
    <t>姓名</t>
    <phoneticPr fontId="1" type="noConversion"/>
  </si>
  <si>
    <t>工作單位</t>
    <phoneticPr fontId="1" type="noConversion"/>
  </si>
  <si>
    <t>數量</t>
    <phoneticPr fontId="1" type="noConversion"/>
  </si>
  <si>
    <t>單價</t>
    <phoneticPr fontId="1" type="noConversion"/>
  </si>
  <si>
    <t>總價</t>
    <phoneticPr fontId="1" type="noConversion"/>
  </si>
  <si>
    <t xml:space="preserve">GAT     </t>
  </si>
  <si>
    <t xml:space="preserve">GAI     </t>
  </si>
  <si>
    <t xml:space="preserve">CFA     </t>
  </si>
  <si>
    <t xml:space="preserve">DGO     </t>
  </si>
  <si>
    <t xml:space="preserve">DPO     </t>
  </si>
  <si>
    <t>DIGR</t>
  </si>
  <si>
    <t xml:space="preserve">DFAPF   </t>
  </si>
  <si>
    <t xml:space="preserve">DFAM    </t>
  </si>
  <si>
    <t xml:space="preserve">PAPI    </t>
  </si>
  <si>
    <t xml:space="preserve">PAPE    </t>
  </si>
  <si>
    <t xml:space="preserve">PAPC    </t>
  </si>
  <si>
    <t xml:space="preserve">PAPIT   </t>
  </si>
  <si>
    <t>PAMPHZM</t>
  </si>
  <si>
    <t>PAMQM</t>
  </si>
  <si>
    <t xml:space="preserve">DFAI    </t>
  </si>
  <si>
    <t xml:space="preserve">PAAIM   </t>
  </si>
  <si>
    <t xml:space="preserve">PACK    </t>
  </si>
  <si>
    <t>PATMPT</t>
  </si>
  <si>
    <t>PAMH</t>
  </si>
  <si>
    <t xml:space="preserve">DPI     </t>
  </si>
  <si>
    <t>DTC</t>
  </si>
  <si>
    <t>DIPI</t>
  </si>
  <si>
    <t xml:space="preserve">DIM     </t>
  </si>
  <si>
    <t xml:space="preserve">DPM     </t>
  </si>
  <si>
    <t xml:space="preserve">FLOT    </t>
  </si>
  <si>
    <t xml:space="preserve">DPL     </t>
  </si>
  <si>
    <t xml:space="preserve">PPM     </t>
  </si>
  <si>
    <t xml:space="preserve">PPI     </t>
  </si>
  <si>
    <t>DAFMN</t>
  </si>
  <si>
    <t xml:space="preserve">DAF     </t>
  </si>
  <si>
    <t xml:space="preserve">DRH     </t>
  </si>
  <si>
    <t xml:space="preserve">DRM     </t>
  </si>
  <si>
    <t xml:space="preserve">DF      </t>
  </si>
  <si>
    <t>DGT</t>
  </si>
  <si>
    <t>DIET</t>
  </si>
  <si>
    <t>DDAJ</t>
  </si>
  <si>
    <t>DIRP</t>
  </si>
  <si>
    <t xml:space="preserve">技術顧問辦公室                </t>
  </si>
  <si>
    <t xml:space="preserve">內部審查辦公室                </t>
  </si>
  <si>
    <t xml:space="preserve">海關培訓中心                  </t>
  </si>
  <si>
    <t xml:space="preserve">行動管理廳                    </t>
  </si>
  <si>
    <t xml:space="preserve">行動策劃處                    </t>
  </si>
  <si>
    <t>情報及風險管理處</t>
  </si>
  <si>
    <t xml:space="preserve">口岸監察廳                    </t>
  </si>
  <si>
    <t xml:space="preserve">澳門關檢處                    </t>
  </si>
  <si>
    <t xml:space="preserve">內港海關站                    </t>
  </si>
  <si>
    <t xml:space="preserve">外港海關站                    </t>
  </si>
  <si>
    <t xml:space="preserve">關閘海關站                    </t>
  </si>
  <si>
    <t xml:space="preserve">珠澳跨境工業區海關站          </t>
  </si>
  <si>
    <t>港珠澳大橋澳門海關站</t>
  </si>
  <si>
    <t>青茂口岸澳門海關站</t>
  </si>
  <si>
    <t xml:space="preserve">海島關檢處                    </t>
  </si>
  <si>
    <t xml:space="preserve">澳門國際機場海關站            </t>
  </si>
  <si>
    <t xml:space="preserve">路環九澳港海關站              </t>
  </si>
  <si>
    <t>氹仔客運碼頭海關站</t>
  </si>
  <si>
    <t>橫琴口岸澳門口岸區海關站</t>
  </si>
  <si>
    <t xml:space="preserve">知識產權廳                    </t>
  </si>
  <si>
    <t>技術及訴訟處</t>
  </si>
  <si>
    <t>知識產權調查處</t>
  </si>
  <si>
    <t xml:space="preserve">海上監察廳                    </t>
  </si>
  <si>
    <t xml:space="preserve">海上巡邏處                    </t>
  </si>
  <si>
    <t xml:space="preserve">船隊                          </t>
  </si>
  <si>
    <t xml:space="preserve">沿岸巡邏處                    </t>
  </si>
  <si>
    <t xml:space="preserve">澳門海關巡邏站                </t>
  </si>
  <si>
    <t xml:space="preserve">海島海關巡邏站                </t>
  </si>
  <si>
    <t>船隊支援處</t>
  </si>
  <si>
    <t xml:space="preserve">行政財政廳                    </t>
  </si>
  <si>
    <t xml:space="preserve">人力資源處                    </t>
  </si>
  <si>
    <t xml:space="preserve">物資管理處                    </t>
  </si>
  <si>
    <t xml:space="preserve">財政處                        </t>
  </si>
  <si>
    <t>科技管理廳</t>
  </si>
  <si>
    <t>科技設施及設備處</t>
  </si>
  <si>
    <t>紀律及法律輔助處</t>
  </si>
  <si>
    <t>新聞及公共關係處</t>
  </si>
  <si>
    <t>工作單位 （下拉箭嘴選填）</t>
    <phoneticPr fontId="1" type="noConversion"/>
  </si>
  <si>
    <t>訂購禮品 （下拉箭嘴選填）</t>
    <phoneticPr fontId="1" type="noConversion"/>
  </si>
  <si>
    <t>序號</t>
    <phoneticPr fontId="1" type="noConversion"/>
  </si>
  <si>
    <t>海關福利會
2025年聖誕禮盒優惠價代購表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</si>
</sst>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#,##0;[Red]\-&quot;$&quot;#,##0"/>
    <numFmt numFmtId="44" formatCode="_-&quot;$&quot;* #,##0.00_-;\-&quot;$&quot;* #,##0.00_-;_-&quot;$&quot;* &quot;-&quot;??_-;_-@_-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1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4" fontId="2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6" fontId="0" fillId="0" borderId="0" xfId="0" applyNumberFormat="1">
      <alignment vertical="center"/>
    </xf>
    <xf numFmtId="49" fontId="0" fillId="0" borderId="0" xfId="0" applyNumberFormat="1">
      <alignment vertical="center"/>
    </xf>
    <xf numFmtId="44" fontId="0" fillId="0" borderId="0" xfId="1" applyFon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quotePrefix="1" applyNumberFormat="1" applyBorder="1">
      <alignment vertical="center"/>
    </xf>
    <xf numFmtId="44" fontId="0" fillId="0" borderId="1" xfId="1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一般" xfId="0" builtinId="0"/>
    <cellStyle name="貨幣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"/>
  <sheetViews>
    <sheetView tabSelected="1" workbookViewId="0">
      <selection activeCell="O10" sqref="O10"/>
    </sheetView>
  </sheetViews>
  <sheetFormatPr defaultRowHeight="16.5" x14ac:dyDescent="0.25"/>
  <cols>
    <col min="2" max="2" width="11.5" style="2" bestFit="1" customWidth="1"/>
    <col min="3" max="3" width="13.75" customWidth="1"/>
    <col min="4" max="4" width="35" bestFit="1" customWidth="1"/>
    <col min="5" max="5" width="32.375" bestFit="1" customWidth="1"/>
    <col min="6" max="8" width="11.25" customWidth="1"/>
  </cols>
  <sheetData>
    <row r="1" spans="1:8" ht="48.75" customHeight="1" x14ac:dyDescent="0.25">
      <c r="A1" s="9" t="s">
        <v>107</v>
      </c>
      <c r="B1" s="10"/>
      <c r="C1" s="10"/>
      <c r="D1" s="10"/>
      <c r="E1" s="10"/>
      <c r="F1" s="10"/>
      <c r="G1" s="10"/>
      <c r="H1" s="10"/>
    </row>
    <row r="2" spans="1:8" x14ac:dyDescent="0.25">
      <c r="A2" s="4"/>
      <c r="B2" s="5"/>
      <c r="C2" s="4"/>
      <c r="D2" s="4"/>
      <c r="E2" s="4"/>
      <c r="F2" s="4"/>
      <c r="G2" s="4"/>
      <c r="H2" s="4"/>
    </row>
    <row r="3" spans="1:8" x14ac:dyDescent="0.25">
      <c r="A3" s="4" t="s">
        <v>106</v>
      </c>
      <c r="B3" s="5" t="s">
        <v>24</v>
      </c>
      <c r="C3" s="4" t="s">
        <v>25</v>
      </c>
      <c r="D3" s="4" t="s">
        <v>104</v>
      </c>
      <c r="E3" s="4" t="s">
        <v>105</v>
      </c>
      <c r="F3" s="4" t="s">
        <v>28</v>
      </c>
      <c r="G3" s="4" t="s">
        <v>27</v>
      </c>
      <c r="H3" s="4" t="s">
        <v>29</v>
      </c>
    </row>
    <row r="4" spans="1:8" x14ac:dyDescent="0.25">
      <c r="A4" s="6"/>
      <c r="B4" s="7"/>
      <c r="C4" s="4"/>
      <c r="D4" s="4"/>
      <c r="E4" s="4"/>
      <c r="F4" s="8">
        <f>IF(E4&lt;&gt;"",VLOOKUP(E4,工作表2!D2:E22,2,FALSE),0)</f>
        <v>0</v>
      </c>
      <c r="G4" s="4"/>
      <c r="H4" s="8">
        <f>F4*G4</f>
        <v>0</v>
      </c>
    </row>
    <row r="5" spans="1:8" x14ac:dyDescent="0.25">
      <c r="A5" s="4"/>
      <c r="B5" s="5"/>
      <c r="C5" s="4"/>
      <c r="D5" s="4"/>
      <c r="E5" s="4"/>
      <c r="F5" s="8">
        <f>IF(E5&lt;&gt;"",VLOOKUP(E5,工作表2!D3:E23,2,FALSE),0)</f>
        <v>0</v>
      </c>
      <c r="G5" s="4"/>
      <c r="H5" s="8">
        <f t="shared" ref="H5:H68" si="0">F5*G5</f>
        <v>0</v>
      </c>
    </row>
    <row r="6" spans="1:8" x14ac:dyDescent="0.25">
      <c r="A6" s="4"/>
      <c r="B6" s="5"/>
      <c r="C6" s="4"/>
      <c r="D6" s="4"/>
      <c r="E6" s="4"/>
      <c r="F6" s="8">
        <f>IF(E6&lt;&gt;"",VLOOKUP(E6,工作表2!D4:E24,2,FALSE),0)</f>
        <v>0</v>
      </c>
      <c r="G6" s="4"/>
      <c r="H6" s="8">
        <f t="shared" si="0"/>
        <v>0</v>
      </c>
    </row>
    <row r="7" spans="1:8" x14ac:dyDescent="0.25">
      <c r="A7" s="4"/>
      <c r="B7" s="5"/>
      <c r="C7" s="4"/>
      <c r="D7" s="4"/>
      <c r="E7" s="4"/>
      <c r="F7" s="8">
        <f>IF(E7&lt;&gt;"",VLOOKUP(E7,工作表2!D5:E25,2,FALSE),0)</f>
        <v>0</v>
      </c>
      <c r="G7" s="4"/>
      <c r="H7" s="8">
        <f t="shared" si="0"/>
        <v>0</v>
      </c>
    </row>
    <row r="8" spans="1:8" x14ac:dyDescent="0.25">
      <c r="A8" s="4"/>
      <c r="B8" s="5"/>
      <c r="C8" s="4"/>
      <c r="D8" s="4"/>
      <c r="E8" s="4"/>
      <c r="F8" s="8">
        <f>IF(E8&lt;&gt;"",VLOOKUP(E8,工作表2!D6:E26,2,FALSE),0)</f>
        <v>0</v>
      </c>
      <c r="G8" s="4"/>
      <c r="H8" s="8">
        <f t="shared" si="0"/>
        <v>0</v>
      </c>
    </row>
    <row r="9" spans="1:8" x14ac:dyDescent="0.25">
      <c r="A9" s="4"/>
      <c r="B9" s="5"/>
      <c r="C9" s="4"/>
      <c r="D9" s="4"/>
      <c r="E9" s="4"/>
      <c r="F9" s="8">
        <f>IF(E9&lt;&gt;"",VLOOKUP(E9,工作表2!D7:E27,2,FALSE),0)</f>
        <v>0</v>
      </c>
      <c r="G9" s="4"/>
      <c r="H9" s="8">
        <f t="shared" si="0"/>
        <v>0</v>
      </c>
    </row>
    <row r="10" spans="1:8" x14ac:dyDescent="0.25">
      <c r="A10" s="4"/>
      <c r="B10" s="5"/>
      <c r="C10" s="4"/>
      <c r="D10" s="4"/>
      <c r="E10" s="4"/>
      <c r="F10" s="8">
        <f>IF(E10&lt;&gt;"",VLOOKUP(E10,工作表2!D8:E28,2,FALSE),0)</f>
        <v>0</v>
      </c>
      <c r="G10" s="4"/>
      <c r="H10" s="8">
        <f t="shared" si="0"/>
        <v>0</v>
      </c>
    </row>
    <row r="11" spans="1:8" x14ac:dyDescent="0.25">
      <c r="A11" s="4"/>
      <c r="B11" s="5"/>
      <c r="C11" s="4"/>
      <c r="D11" s="4"/>
      <c r="E11" s="4"/>
      <c r="F11" s="8">
        <f>IF(E11&lt;&gt;"",VLOOKUP(E11,工作表2!D9:E29,2,FALSE),0)</f>
        <v>0</v>
      </c>
      <c r="G11" s="4"/>
      <c r="H11" s="8">
        <f>F11*G11</f>
        <v>0</v>
      </c>
    </row>
    <row r="12" spans="1:8" x14ac:dyDescent="0.25">
      <c r="A12" s="4"/>
      <c r="B12" s="5"/>
      <c r="C12" s="4"/>
      <c r="D12" s="4"/>
      <c r="E12" s="4"/>
      <c r="F12" s="8">
        <f>IF(E12&lt;&gt;"",VLOOKUP(E12,工作表2!D10:E30,2,FALSE),0)</f>
        <v>0</v>
      </c>
      <c r="G12" s="4"/>
      <c r="H12" s="8">
        <f t="shared" si="0"/>
        <v>0</v>
      </c>
    </row>
    <row r="13" spans="1:8" x14ac:dyDescent="0.25">
      <c r="A13" s="4"/>
      <c r="B13" s="5"/>
      <c r="C13" s="4"/>
      <c r="D13" s="4"/>
      <c r="E13" s="4"/>
      <c r="F13" s="8">
        <f>IF(E13&lt;&gt;"",VLOOKUP(E13,工作表2!D11:E31,2,FALSE),0)</f>
        <v>0</v>
      </c>
      <c r="G13" s="4"/>
      <c r="H13" s="8">
        <f t="shared" si="0"/>
        <v>0</v>
      </c>
    </row>
    <row r="14" spans="1:8" x14ac:dyDescent="0.25">
      <c r="A14" s="4"/>
      <c r="B14" s="5"/>
      <c r="C14" s="4"/>
      <c r="D14" s="4"/>
      <c r="E14" s="4"/>
      <c r="F14" s="8">
        <f>IF(E14&lt;&gt;"",VLOOKUP(E14,工作表2!D12:E32,2,FALSE),0)</f>
        <v>0</v>
      </c>
      <c r="G14" s="4"/>
      <c r="H14" s="8">
        <f t="shared" si="0"/>
        <v>0</v>
      </c>
    </row>
    <row r="15" spans="1:8" x14ac:dyDescent="0.25">
      <c r="A15" s="4"/>
      <c r="B15" s="5"/>
      <c r="C15" s="4"/>
      <c r="D15" s="4"/>
      <c r="E15" s="4"/>
      <c r="F15" s="8">
        <f>IF(E15&lt;&gt;"",VLOOKUP(E15,工作表2!D13:E33,2,FALSE),0)</f>
        <v>0</v>
      </c>
      <c r="G15" s="4"/>
      <c r="H15" s="8">
        <f t="shared" si="0"/>
        <v>0</v>
      </c>
    </row>
    <row r="16" spans="1:8" x14ac:dyDescent="0.25">
      <c r="A16" s="4"/>
      <c r="B16" s="5"/>
      <c r="C16" s="4"/>
      <c r="D16" s="4"/>
      <c r="E16" s="4"/>
      <c r="F16" s="8">
        <f>IF(E16&lt;&gt;"",VLOOKUP(E16,工作表2!D14:E34,2,FALSE),0)</f>
        <v>0</v>
      </c>
      <c r="G16" s="4"/>
      <c r="H16" s="8">
        <f t="shared" si="0"/>
        <v>0</v>
      </c>
    </row>
    <row r="17" spans="1:8" x14ac:dyDescent="0.25">
      <c r="A17" s="4"/>
      <c r="B17" s="5"/>
      <c r="C17" s="4"/>
      <c r="D17" s="4"/>
      <c r="E17" s="4"/>
      <c r="F17" s="8">
        <f>IF(E17&lt;&gt;"",VLOOKUP(E17,工作表2!D15:E35,2,FALSE),0)</f>
        <v>0</v>
      </c>
      <c r="G17" s="4"/>
      <c r="H17" s="8">
        <f t="shared" si="0"/>
        <v>0</v>
      </c>
    </row>
    <row r="18" spans="1:8" x14ac:dyDescent="0.25">
      <c r="A18" s="4"/>
      <c r="B18" s="5"/>
      <c r="C18" s="4"/>
      <c r="D18" s="4"/>
      <c r="E18" s="4"/>
      <c r="F18" s="8">
        <f>IF(E18&lt;&gt;"",VLOOKUP(E18,工作表2!D16:E36,2,FALSE),0)</f>
        <v>0</v>
      </c>
      <c r="G18" s="4"/>
      <c r="H18" s="8">
        <f t="shared" si="0"/>
        <v>0</v>
      </c>
    </row>
    <row r="19" spans="1:8" x14ac:dyDescent="0.25">
      <c r="A19" s="4"/>
      <c r="B19" s="5"/>
      <c r="C19" s="4"/>
      <c r="D19" s="4"/>
      <c r="E19" s="4"/>
      <c r="F19" s="8">
        <f>IF(E19&lt;&gt;"",VLOOKUP(E19,工作表2!D17:E37,2,FALSE),0)</f>
        <v>0</v>
      </c>
      <c r="G19" s="4"/>
      <c r="H19" s="8">
        <f t="shared" si="0"/>
        <v>0</v>
      </c>
    </row>
    <row r="20" spans="1:8" x14ac:dyDescent="0.25">
      <c r="A20" s="4"/>
      <c r="B20" s="5"/>
      <c r="C20" s="4"/>
      <c r="D20" s="4"/>
      <c r="E20" s="4"/>
      <c r="F20" s="8">
        <f>IF(E20&lt;&gt;"",VLOOKUP(E20,工作表2!D18:E38,2,FALSE),0)</f>
        <v>0</v>
      </c>
      <c r="G20" s="4"/>
      <c r="H20" s="8">
        <f t="shared" si="0"/>
        <v>0</v>
      </c>
    </row>
    <row r="21" spans="1:8" x14ac:dyDescent="0.25">
      <c r="A21" s="4"/>
      <c r="B21" s="5"/>
      <c r="C21" s="4"/>
      <c r="D21" s="4"/>
      <c r="E21" s="4"/>
      <c r="F21" s="8">
        <f>IF(E21&lt;&gt;"",VLOOKUP(E21,工作表2!D19:E39,2,FALSE),0)</f>
        <v>0</v>
      </c>
      <c r="G21" s="4"/>
      <c r="H21" s="8">
        <f t="shared" si="0"/>
        <v>0</v>
      </c>
    </row>
    <row r="22" spans="1:8" x14ac:dyDescent="0.25">
      <c r="A22" s="4"/>
      <c r="B22" s="5"/>
      <c r="C22" s="4"/>
      <c r="D22" s="4"/>
      <c r="E22" s="4"/>
      <c r="F22" s="8">
        <f>IF(E22&lt;&gt;"",VLOOKUP(E22,工作表2!D20:E40,2,FALSE),0)</f>
        <v>0</v>
      </c>
      <c r="G22" s="4"/>
      <c r="H22" s="8">
        <f t="shared" si="0"/>
        <v>0</v>
      </c>
    </row>
    <row r="23" spans="1:8" x14ac:dyDescent="0.25">
      <c r="A23" s="4"/>
      <c r="B23" s="5"/>
      <c r="C23" s="4"/>
      <c r="D23" s="4"/>
      <c r="E23" s="4"/>
      <c r="F23" s="8">
        <f>IF(E23&lt;&gt;"",VLOOKUP(E23,工作表2!D21:E41,2,FALSE),0)</f>
        <v>0</v>
      </c>
      <c r="G23" s="4"/>
      <c r="H23" s="8">
        <f t="shared" si="0"/>
        <v>0</v>
      </c>
    </row>
    <row r="24" spans="1:8" x14ac:dyDescent="0.25">
      <c r="A24" s="4"/>
      <c r="B24" s="5"/>
      <c r="C24" s="4"/>
      <c r="D24" s="4"/>
      <c r="E24" s="4"/>
      <c r="F24" s="8">
        <f>IF(E24&lt;&gt;"",VLOOKUP(E24,工作表2!D22:E42,2,FALSE),0)</f>
        <v>0</v>
      </c>
      <c r="G24" s="4"/>
      <c r="H24" s="8">
        <f t="shared" si="0"/>
        <v>0</v>
      </c>
    </row>
    <row r="25" spans="1:8" x14ac:dyDescent="0.25">
      <c r="A25" s="4"/>
      <c r="B25" s="5"/>
      <c r="C25" s="4"/>
      <c r="D25" s="4"/>
      <c r="E25" s="4"/>
      <c r="F25" s="8">
        <f>IF(E25&lt;&gt;"",VLOOKUP(E25,工作表2!D23:E43,2,FALSE),0)</f>
        <v>0</v>
      </c>
      <c r="G25" s="4"/>
      <c r="H25" s="8">
        <f t="shared" si="0"/>
        <v>0</v>
      </c>
    </row>
    <row r="26" spans="1:8" x14ac:dyDescent="0.25">
      <c r="A26" s="4"/>
      <c r="B26" s="5"/>
      <c r="C26" s="4"/>
      <c r="D26" s="4"/>
      <c r="E26" s="4"/>
      <c r="F26" s="8">
        <f>IF(E26&lt;&gt;"",VLOOKUP(E26,工作表2!D24:E44,2,FALSE),0)</f>
        <v>0</v>
      </c>
      <c r="G26" s="4"/>
      <c r="H26" s="8">
        <f t="shared" si="0"/>
        <v>0</v>
      </c>
    </row>
    <row r="27" spans="1:8" x14ac:dyDescent="0.25">
      <c r="A27" s="4"/>
      <c r="B27" s="5"/>
      <c r="C27" s="4"/>
      <c r="D27" s="4"/>
      <c r="E27" s="4"/>
      <c r="F27" s="8">
        <f>IF(E27&lt;&gt;"",VLOOKUP(E27,工作表2!D25:E45,2,FALSE),0)</f>
        <v>0</v>
      </c>
      <c r="G27" s="4"/>
      <c r="H27" s="8">
        <f t="shared" si="0"/>
        <v>0</v>
      </c>
    </row>
    <row r="28" spans="1:8" x14ac:dyDescent="0.25">
      <c r="A28" s="4"/>
      <c r="B28" s="5"/>
      <c r="C28" s="4"/>
      <c r="D28" s="4"/>
      <c r="E28" s="4"/>
      <c r="F28" s="8">
        <f>IF(E28&lt;&gt;"",VLOOKUP(E28,工作表2!D26:E46,2,FALSE),0)</f>
        <v>0</v>
      </c>
      <c r="G28" s="4"/>
      <c r="H28" s="8">
        <f t="shared" si="0"/>
        <v>0</v>
      </c>
    </row>
    <row r="29" spans="1:8" x14ac:dyDescent="0.25">
      <c r="A29" s="4"/>
      <c r="B29" s="5"/>
      <c r="C29" s="4"/>
      <c r="D29" s="4"/>
      <c r="E29" s="4"/>
      <c r="F29" s="8">
        <f>IF(E29&lt;&gt;"",VLOOKUP(E29,工作表2!D27:E47,2,FALSE),0)</f>
        <v>0</v>
      </c>
      <c r="G29" s="4"/>
      <c r="H29" s="8">
        <f t="shared" si="0"/>
        <v>0</v>
      </c>
    </row>
    <row r="30" spans="1:8" x14ac:dyDescent="0.25">
      <c r="A30" s="4"/>
      <c r="B30" s="5"/>
      <c r="C30" s="4"/>
      <c r="D30" s="4"/>
      <c r="E30" s="4"/>
      <c r="F30" s="8">
        <f>IF(E30&lt;&gt;"",VLOOKUP(E30,工作表2!D28:E48,2,FALSE),0)</f>
        <v>0</v>
      </c>
      <c r="G30" s="4"/>
      <c r="H30" s="8">
        <f t="shared" si="0"/>
        <v>0</v>
      </c>
    </row>
    <row r="31" spans="1:8" x14ac:dyDescent="0.25">
      <c r="A31" s="4"/>
      <c r="B31" s="5"/>
      <c r="C31" s="4"/>
      <c r="D31" s="4"/>
      <c r="E31" s="4"/>
      <c r="F31" s="8">
        <f>IF(E31&lt;&gt;"",VLOOKUP(E31,工作表2!D29:E49,2,FALSE),0)</f>
        <v>0</v>
      </c>
      <c r="G31" s="4"/>
      <c r="H31" s="8">
        <f t="shared" si="0"/>
        <v>0</v>
      </c>
    </row>
    <row r="32" spans="1:8" x14ac:dyDescent="0.25">
      <c r="A32" s="4"/>
      <c r="B32" s="5"/>
      <c r="C32" s="4"/>
      <c r="D32" s="4"/>
      <c r="E32" s="4"/>
      <c r="F32" s="8">
        <f>IF(E32&lt;&gt;"",VLOOKUP(E32,工作表2!D30:E50,2,FALSE),0)</f>
        <v>0</v>
      </c>
      <c r="G32" s="4"/>
      <c r="H32" s="8">
        <f t="shared" si="0"/>
        <v>0</v>
      </c>
    </row>
    <row r="33" spans="1:8" x14ac:dyDescent="0.25">
      <c r="A33" s="4"/>
      <c r="B33" s="5"/>
      <c r="C33" s="4"/>
      <c r="D33" s="4"/>
      <c r="E33" s="4"/>
      <c r="F33" s="8">
        <f>IF(E33&lt;&gt;"",VLOOKUP(E33,工作表2!D31:E51,2,FALSE),0)</f>
        <v>0</v>
      </c>
      <c r="G33" s="4"/>
      <c r="H33" s="8">
        <f t="shared" si="0"/>
        <v>0</v>
      </c>
    </row>
    <row r="34" spans="1:8" x14ac:dyDescent="0.25">
      <c r="A34" s="4"/>
      <c r="B34" s="5"/>
      <c r="C34" s="4"/>
      <c r="D34" s="4"/>
      <c r="E34" s="4"/>
      <c r="F34" s="8">
        <f>IF(E34&lt;&gt;"",VLOOKUP(E34,工作表2!D32:E52,2,FALSE),0)</f>
        <v>0</v>
      </c>
      <c r="G34" s="4"/>
      <c r="H34" s="8">
        <f t="shared" si="0"/>
        <v>0</v>
      </c>
    </row>
    <row r="35" spans="1:8" x14ac:dyDescent="0.25">
      <c r="A35" s="4"/>
      <c r="B35" s="5"/>
      <c r="C35" s="4"/>
      <c r="D35" s="4"/>
      <c r="E35" s="4"/>
      <c r="F35" s="8">
        <f>IF(E35&lt;&gt;"",VLOOKUP(E35,工作表2!D33:E53,2,FALSE),0)</f>
        <v>0</v>
      </c>
      <c r="G35" s="4"/>
      <c r="H35" s="8">
        <f t="shared" si="0"/>
        <v>0</v>
      </c>
    </row>
    <row r="36" spans="1:8" x14ac:dyDescent="0.25">
      <c r="A36" s="4"/>
      <c r="B36" s="5"/>
      <c r="C36" s="4"/>
      <c r="D36" s="4"/>
      <c r="E36" s="4"/>
      <c r="F36" s="8">
        <f>IF(E36&lt;&gt;"",VLOOKUP(E36,工作表2!D34:E54,2,FALSE),0)</f>
        <v>0</v>
      </c>
      <c r="G36" s="4"/>
      <c r="H36" s="8">
        <f t="shared" si="0"/>
        <v>0</v>
      </c>
    </row>
    <row r="37" spans="1:8" x14ac:dyDescent="0.25">
      <c r="A37" s="4"/>
      <c r="B37" s="5"/>
      <c r="C37" s="4"/>
      <c r="D37" s="4"/>
      <c r="E37" s="4"/>
      <c r="F37" s="8">
        <f>IF(E37&lt;&gt;"",VLOOKUP(E37,工作表2!D35:E55,2,FALSE),0)</f>
        <v>0</v>
      </c>
      <c r="G37" s="4"/>
      <c r="H37" s="8">
        <f t="shared" si="0"/>
        <v>0</v>
      </c>
    </row>
    <row r="38" spans="1:8" x14ac:dyDescent="0.25">
      <c r="A38" s="4"/>
      <c r="B38" s="5"/>
      <c r="C38" s="4"/>
      <c r="D38" s="4"/>
      <c r="E38" s="4"/>
      <c r="F38" s="8">
        <f>IF(E38&lt;&gt;"",VLOOKUP(E38,工作表2!D36:E56,2,FALSE),0)</f>
        <v>0</v>
      </c>
      <c r="G38" s="4"/>
      <c r="H38" s="8">
        <f t="shared" si="0"/>
        <v>0</v>
      </c>
    </row>
    <row r="39" spans="1:8" x14ac:dyDescent="0.25">
      <c r="A39" s="4"/>
      <c r="B39" s="5"/>
      <c r="C39" s="4"/>
      <c r="D39" s="4"/>
      <c r="E39" s="4"/>
      <c r="F39" s="8">
        <f>IF(E39&lt;&gt;"",VLOOKUP(E39,工作表2!D37:E57,2,FALSE),0)</f>
        <v>0</v>
      </c>
      <c r="G39" s="4"/>
      <c r="H39" s="8">
        <f t="shared" si="0"/>
        <v>0</v>
      </c>
    </row>
    <row r="40" spans="1:8" x14ac:dyDescent="0.25">
      <c r="A40" s="4"/>
      <c r="B40" s="5"/>
      <c r="C40" s="4"/>
      <c r="D40" s="4"/>
      <c r="E40" s="4"/>
      <c r="F40" s="8">
        <f>IF(E40&lt;&gt;"",VLOOKUP(E40,工作表2!D38:E58,2,FALSE),0)</f>
        <v>0</v>
      </c>
      <c r="G40" s="4"/>
      <c r="H40" s="8">
        <f t="shared" si="0"/>
        <v>0</v>
      </c>
    </row>
    <row r="41" spans="1:8" x14ac:dyDescent="0.25">
      <c r="A41" s="4"/>
      <c r="B41" s="5"/>
      <c r="C41" s="4"/>
      <c r="D41" s="4"/>
      <c r="E41" s="4"/>
      <c r="F41" s="8">
        <f>IF(E41&lt;&gt;"",VLOOKUP(E41,工作表2!D39:E59,2,FALSE),0)</f>
        <v>0</v>
      </c>
      <c r="G41" s="4"/>
      <c r="H41" s="8">
        <f t="shared" si="0"/>
        <v>0</v>
      </c>
    </row>
    <row r="42" spans="1:8" x14ac:dyDescent="0.25">
      <c r="A42" s="4"/>
      <c r="B42" s="5"/>
      <c r="C42" s="4"/>
      <c r="D42" s="4"/>
      <c r="E42" s="4"/>
      <c r="F42" s="8">
        <f>IF(E42&lt;&gt;"",VLOOKUP(E42,工作表2!D40:E60,2,FALSE),0)</f>
        <v>0</v>
      </c>
      <c r="G42" s="4"/>
      <c r="H42" s="8">
        <f t="shared" si="0"/>
        <v>0</v>
      </c>
    </row>
    <row r="43" spans="1:8" x14ac:dyDescent="0.25">
      <c r="A43" s="4"/>
      <c r="B43" s="5"/>
      <c r="C43" s="4"/>
      <c r="D43" s="4"/>
      <c r="E43" s="4"/>
      <c r="F43" s="8">
        <f>IF(E43&lt;&gt;"",VLOOKUP(E43,工作表2!D41:E61,2,FALSE),0)</f>
        <v>0</v>
      </c>
      <c r="G43" s="4"/>
      <c r="H43" s="8">
        <f t="shared" si="0"/>
        <v>0</v>
      </c>
    </row>
    <row r="44" spans="1:8" x14ac:dyDescent="0.25">
      <c r="A44" s="4"/>
      <c r="B44" s="5"/>
      <c r="C44" s="4"/>
      <c r="D44" s="4"/>
      <c r="E44" s="4"/>
      <c r="F44" s="8">
        <f>IF(E44&lt;&gt;"",VLOOKUP(E44,工作表2!D42:E62,2,FALSE),0)</f>
        <v>0</v>
      </c>
      <c r="G44" s="4"/>
      <c r="H44" s="8">
        <f t="shared" si="0"/>
        <v>0</v>
      </c>
    </row>
    <row r="45" spans="1:8" x14ac:dyDescent="0.25">
      <c r="A45" s="4"/>
      <c r="B45" s="5"/>
      <c r="C45" s="4"/>
      <c r="D45" s="4"/>
      <c r="E45" s="4"/>
      <c r="F45" s="8">
        <f>IF(E45&lt;&gt;"",VLOOKUP(E45,工作表2!D43:E63,2,FALSE),0)</f>
        <v>0</v>
      </c>
      <c r="G45" s="4"/>
      <c r="H45" s="8">
        <f t="shared" si="0"/>
        <v>0</v>
      </c>
    </row>
    <row r="46" spans="1:8" x14ac:dyDescent="0.25">
      <c r="A46" s="4"/>
      <c r="B46" s="5"/>
      <c r="C46" s="4"/>
      <c r="D46" s="4"/>
      <c r="E46" s="4"/>
      <c r="F46" s="8">
        <f>IF(E46&lt;&gt;"",VLOOKUP(E46,工作表2!D44:E64,2,FALSE),0)</f>
        <v>0</v>
      </c>
      <c r="G46" s="4"/>
      <c r="H46" s="8">
        <f t="shared" si="0"/>
        <v>0</v>
      </c>
    </row>
    <row r="47" spans="1:8" x14ac:dyDescent="0.25">
      <c r="A47" s="4"/>
      <c r="B47" s="5"/>
      <c r="C47" s="4"/>
      <c r="D47" s="4"/>
      <c r="E47" s="4"/>
      <c r="F47" s="8">
        <f>IF(E47&lt;&gt;"",VLOOKUP(E47,工作表2!D45:E65,2,FALSE),0)</f>
        <v>0</v>
      </c>
      <c r="G47" s="4"/>
      <c r="H47" s="8">
        <f t="shared" si="0"/>
        <v>0</v>
      </c>
    </row>
    <row r="48" spans="1:8" x14ac:dyDescent="0.25">
      <c r="A48" s="4"/>
      <c r="B48" s="5"/>
      <c r="C48" s="4"/>
      <c r="D48" s="4"/>
      <c r="E48" s="4"/>
      <c r="F48" s="8">
        <f>IF(E48&lt;&gt;"",VLOOKUP(E48,工作表2!D46:E66,2,FALSE),0)</f>
        <v>0</v>
      </c>
      <c r="G48" s="4"/>
      <c r="H48" s="8">
        <f t="shared" si="0"/>
        <v>0</v>
      </c>
    </row>
    <row r="49" spans="1:8" x14ac:dyDescent="0.25">
      <c r="A49" s="4"/>
      <c r="B49" s="5"/>
      <c r="C49" s="4"/>
      <c r="D49" s="4"/>
      <c r="E49" s="4"/>
      <c r="F49" s="8">
        <f>IF(E49&lt;&gt;"",VLOOKUP(E49,工作表2!D47:E67,2,FALSE),0)</f>
        <v>0</v>
      </c>
      <c r="G49" s="4"/>
      <c r="H49" s="8">
        <f t="shared" si="0"/>
        <v>0</v>
      </c>
    </row>
    <row r="50" spans="1:8" x14ac:dyDescent="0.25">
      <c r="A50" s="4"/>
      <c r="B50" s="5"/>
      <c r="C50" s="4"/>
      <c r="D50" s="4"/>
      <c r="E50" s="4"/>
      <c r="F50" s="8">
        <f>IF(E50&lt;&gt;"",VLOOKUP(E50,工作表2!D48:E68,2,FALSE),0)</f>
        <v>0</v>
      </c>
      <c r="G50" s="4"/>
      <c r="H50" s="8">
        <f t="shared" si="0"/>
        <v>0</v>
      </c>
    </row>
    <row r="51" spans="1:8" x14ac:dyDescent="0.25">
      <c r="A51" s="4"/>
      <c r="B51" s="5"/>
      <c r="C51" s="4"/>
      <c r="D51" s="4"/>
      <c r="E51" s="4"/>
      <c r="F51" s="8">
        <f>IF(E51&lt;&gt;"",VLOOKUP(E51,工作表2!D49:E69,2,FALSE),0)</f>
        <v>0</v>
      </c>
      <c r="G51" s="4"/>
      <c r="H51" s="8">
        <f t="shared" si="0"/>
        <v>0</v>
      </c>
    </row>
    <row r="52" spans="1:8" x14ac:dyDescent="0.25">
      <c r="A52" s="4"/>
      <c r="B52" s="5"/>
      <c r="C52" s="4"/>
      <c r="D52" s="4"/>
      <c r="E52" s="4"/>
      <c r="F52" s="8">
        <f>IF(E52&lt;&gt;"",VLOOKUP(E52,工作表2!D50:E70,2,FALSE),0)</f>
        <v>0</v>
      </c>
      <c r="G52" s="4"/>
      <c r="H52" s="8">
        <f t="shared" si="0"/>
        <v>0</v>
      </c>
    </row>
    <row r="53" spans="1:8" x14ac:dyDescent="0.25">
      <c r="A53" s="4"/>
      <c r="B53" s="5"/>
      <c r="C53" s="4"/>
      <c r="D53" s="4"/>
      <c r="E53" s="4"/>
      <c r="F53" s="8">
        <f>IF(E53&lt;&gt;"",VLOOKUP(E53,工作表2!D51:E71,2,FALSE),0)</f>
        <v>0</v>
      </c>
      <c r="G53" s="4"/>
      <c r="H53" s="8">
        <f t="shared" si="0"/>
        <v>0</v>
      </c>
    </row>
    <row r="54" spans="1:8" x14ac:dyDescent="0.25">
      <c r="A54" s="4"/>
      <c r="B54" s="5"/>
      <c r="C54" s="4"/>
      <c r="D54" s="4"/>
      <c r="E54" s="4"/>
      <c r="F54" s="8">
        <f>IF(E54&lt;&gt;"",VLOOKUP(E54,工作表2!D52:E72,2,FALSE),0)</f>
        <v>0</v>
      </c>
      <c r="G54" s="4"/>
      <c r="H54" s="8">
        <f t="shared" si="0"/>
        <v>0</v>
      </c>
    </row>
    <row r="55" spans="1:8" x14ac:dyDescent="0.25">
      <c r="A55" s="4"/>
      <c r="B55" s="5"/>
      <c r="C55" s="4"/>
      <c r="D55" s="4"/>
      <c r="E55" s="4"/>
      <c r="F55" s="8">
        <f>IF(E55&lt;&gt;"",VLOOKUP(E55,工作表2!D53:E73,2,FALSE),0)</f>
        <v>0</v>
      </c>
      <c r="G55" s="4"/>
      <c r="H55" s="8">
        <f t="shared" si="0"/>
        <v>0</v>
      </c>
    </row>
    <row r="56" spans="1:8" x14ac:dyDescent="0.25">
      <c r="A56" s="4"/>
      <c r="B56" s="5"/>
      <c r="C56" s="4"/>
      <c r="D56" s="4"/>
      <c r="E56" s="4"/>
      <c r="F56" s="8">
        <f>IF(E56&lt;&gt;"",VLOOKUP(E56,工作表2!D54:E74,2,FALSE),0)</f>
        <v>0</v>
      </c>
      <c r="G56" s="4"/>
      <c r="H56" s="8">
        <f t="shared" si="0"/>
        <v>0</v>
      </c>
    </row>
    <row r="57" spans="1:8" x14ac:dyDescent="0.25">
      <c r="A57" s="4"/>
      <c r="B57" s="5"/>
      <c r="C57" s="4"/>
      <c r="D57" s="4"/>
      <c r="E57" s="4"/>
      <c r="F57" s="8">
        <f>IF(E57&lt;&gt;"",VLOOKUP(E57,工作表2!D55:E75,2,FALSE),0)</f>
        <v>0</v>
      </c>
      <c r="G57" s="4"/>
      <c r="H57" s="8">
        <f t="shared" si="0"/>
        <v>0</v>
      </c>
    </row>
    <row r="58" spans="1:8" x14ac:dyDescent="0.25">
      <c r="A58" s="4"/>
      <c r="B58" s="5"/>
      <c r="C58" s="4"/>
      <c r="D58" s="4"/>
      <c r="E58" s="4"/>
      <c r="F58" s="8">
        <f>IF(E58&lt;&gt;"",VLOOKUP(E58,工作表2!D56:E76,2,FALSE),0)</f>
        <v>0</v>
      </c>
      <c r="G58" s="4"/>
      <c r="H58" s="8">
        <f t="shared" si="0"/>
        <v>0</v>
      </c>
    </row>
    <row r="59" spans="1:8" x14ac:dyDescent="0.25">
      <c r="A59" s="4"/>
      <c r="B59" s="5"/>
      <c r="C59" s="4"/>
      <c r="D59" s="4"/>
      <c r="E59" s="4"/>
      <c r="F59" s="8">
        <f>IF(E59&lt;&gt;"",VLOOKUP(E59,工作表2!D57:E77,2,FALSE),0)</f>
        <v>0</v>
      </c>
      <c r="G59" s="4"/>
      <c r="H59" s="8">
        <f t="shared" si="0"/>
        <v>0</v>
      </c>
    </row>
    <row r="60" spans="1:8" x14ac:dyDescent="0.25">
      <c r="A60" s="4"/>
      <c r="B60" s="5"/>
      <c r="C60" s="4"/>
      <c r="D60" s="4"/>
      <c r="E60" s="4"/>
      <c r="F60" s="8">
        <f>IF(E60&lt;&gt;"",VLOOKUP(E60,工作表2!D58:E78,2,FALSE),0)</f>
        <v>0</v>
      </c>
      <c r="G60" s="4"/>
      <c r="H60" s="8">
        <f t="shared" si="0"/>
        <v>0</v>
      </c>
    </row>
    <row r="61" spans="1:8" x14ac:dyDescent="0.25">
      <c r="A61" s="4"/>
      <c r="B61" s="5"/>
      <c r="C61" s="4"/>
      <c r="D61" s="4"/>
      <c r="E61" s="4"/>
      <c r="F61" s="8">
        <f>IF(E61&lt;&gt;"",VLOOKUP(E61,工作表2!D59:E79,2,FALSE),0)</f>
        <v>0</v>
      </c>
      <c r="G61" s="4"/>
      <c r="H61" s="8">
        <f t="shared" si="0"/>
        <v>0</v>
      </c>
    </row>
    <row r="62" spans="1:8" x14ac:dyDescent="0.25">
      <c r="A62" s="4"/>
      <c r="B62" s="5"/>
      <c r="C62" s="4"/>
      <c r="D62" s="4"/>
      <c r="E62" s="4"/>
      <c r="F62" s="8">
        <f>IF(E62&lt;&gt;"",VLOOKUP(E62,工作表2!D60:E80,2,FALSE),0)</f>
        <v>0</v>
      </c>
      <c r="G62" s="4"/>
      <c r="H62" s="8">
        <f t="shared" si="0"/>
        <v>0</v>
      </c>
    </row>
    <row r="63" spans="1:8" x14ac:dyDescent="0.25">
      <c r="A63" s="4"/>
      <c r="B63" s="5"/>
      <c r="C63" s="4"/>
      <c r="D63" s="4"/>
      <c r="E63" s="4"/>
      <c r="F63" s="8">
        <f>IF(E63&lt;&gt;"",VLOOKUP(E63,工作表2!D61:E81,2,FALSE),0)</f>
        <v>0</v>
      </c>
      <c r="G63" s="4"/>
      <c r="H63" s="8">
        <f t="shared" si="0"/>
        <v>0</v>
      </c>
    </row>
    <row r="64" spans="1:8" x14ac:dyDescent="0.25">
      <c r="A64" s="4"/>
      <c r="B64" s="5"/>
      <c r="C64" s="4"/>
      <c r="D64" s="4"/>
      <c r="E64" s="4"/>
      <c r="F64" s="8">
        <f>IF(E64&lt;&gt;"",VLOOKUP(E64,工作表2!D62:E82,2,FALSE),0)</f>
        <v>0</v>
      </c>
      <c r="G64" s="4"/>
      <c r="H64" s="8">
        <f t="shared" si="0"/>
        <v>0</v>
      </c>
    </row>
    <row r="65" spans="1:8" x14ac:dyDescent="0.25">
      <c r="A65" s="4"/>
      <c r="B65" s="5"/>
      <c r="C65" s="4"/>
      <c r="D65" s="4"/>
      <c r="E65" s="4"/>
      <c r="F65" s="8">
        <f>IF(E65&lt;&gt;"",VLOOKUP(E65,工作表2!D63:E83,2,FALSE),0)</f>
        <v>0</v>
      </c>
      <c r="G65" s="4"/>
      <c r="H65" s="8">
        <f t="shared" si="0"/>
        <v>0</v>
      </c>
    </row>
    <row r="66" spans="1:8" x14ac:dyDescent="0.25">
      <c r="A66" s="4"/>
      <c r="B66" s="5"/>
      <c r="C66" s="4"/>
      <c r="D66" s="4"/>
      <c r="E66" s="4"/>
      <c r="F66" s="8">
        <f>IF(E66&lt;&gt;"",VLOOKUP(E66,工作表2!D64:E84,2,FALSE),0)</f>
        <v>0</v>
      </c>
      <c r="G66" s="4"/>
      <c r="H66" s="8">
        <f t="shared" si="0"/>
        <v>0</v>
      </c>
    </row>
    <row r="67" spans="1:8" x14ac:dyDescent="0.25">
      <c r="A67" s="4"/>
      <c r="B67" s="5"/>
      <c r="C67" s="4"/>
      <c r="D67" s="4"/>
      <c r="E67" s="4"/>
      <c r="F67" s="8">
        <f>IF(E67&lt;&gt;"",VLOOKUP(E67,工作表2!D65:E85,2,FALSE),0)</f>
        <v>0</v>
      </c>
      <c r="G67" s="4"/>
      <c r="H67" s="8">
        <f t="shared" si="0"/>
        <v>0</v>
      </c>
    </row>
    <row r="68" spans="1:8" x14ac:dyDescent="0.25">
      <c r="A68" s="4"/>
      <c r="B68" s="5"/>
      <c r="C68" s="4"/>
      <c r="D68" s="4"/>
      <c r="E68" s="4"/>
      <c r="F68" s="8">
        <f>IF(E68&lt;&gt;"",VLOOKUP(E68,工作表2!D66:E86,2,FALSE),0)</f>
        <v>0</v>
      </c>
      <c r="G68" s="4"/>
      <c r="H68" s="8">
        <f t="shared" si="0"/>
        <v>0</v>
      </c>
    </row>
    <row r="69" spans="1:8" x14ac:dyDescent="0.25">
      <c r="A69" s="4"/>
      <c r="B69" s="5"/>
      <c r="C69" s="4"/>
      <c r="D69" s="4"/>
      <c r="E69" s="4"/>
      <c r="F69" s="8">
        <f>IF(E69&lt;&gt;"",VLOOKUP(E69,工作表2!D67:E87,2,FALSE),0)</f>
        <v>0</v>
      </c>
      <c r="G69" s="4"/>
      <c r="H69" s="8">
        <f t="shared" ref="H69:H100" si="1">F69*G69</f>
        <v>0</v>
      </c>
    </row>
    <row r="70" spans="1:8" x14ac:dyDescent="0.25">
      <c r="A70" s="4"/>
      <c r="B70" s="5"/>
      <c r="C70" s="4"/>
      <c r="D70" s="4"/>
      <c r="E70" s="4"/>
      <c r="F70" s="8">
        <f>IF(E70&lt;&gt;"",VLOOKUP(E70,工作表2!D68:E88,2,FALSE),0)</f>
        <v>0</v>
      </c>
      <c r="G70" s="4"/>
      <c r="H70" s="8">
        <f t="shared" si="1"/>
        <v>0</v>
      </c>
    </row>
    <row r="71" spans="1:8" x14ac:dyDescent="0.25">
      <c r="A71" s="4"/>
      <c r="B71" s="5"/>
      <c r="C71" s="4"/>
      <c r="D71" s="4"/>
      <c r="E71" s="4"/>
      <c r="F71" s="8">
        <f>IF(E71&lt;&gt;"",VLOOKUP(E71,工作表2!D69:E89,2,FALSE),0)</f>
        <v>0</v>
      </c>
      <c r="G71" s="4"/>
      <c r="H71" s="8">
        <f t="shared" si="1"/>
        <v>0</v>
      </c>
    </row>
    <row r="72" spans="1:8" x14ac:dyDescent="0.25">
      <c r="F72" s="3">
        <f>IF(E72&lt;&gt;"",VLOOKUP(E72,工作表2!D70:E90,2,FALSE),0)</f>
        <v>0</v>
      </c>
      <c r="H72" s="3">
        <f t="shared" si="1"/>
        <v>0</v>
      </c>
    </row>
    <row r="73" spans="1:8" x14ac:dyDescent="0.25">
      <c r="F73" s="3">
        <f>IF(E73&lt;&gt;"",VLOOKUP(E73,工作表2!D71:E91,2,FALSE),0)</f>
        <v>0</v>
      </c>
      <c r="H73" s="3">
        <f t="shared" si="1"/>
        <v>0</v>
      </c>
    </row>
    <row r="74" spans="1:8" x14ac:dyDescent="0.25">
      <c r="F74" s="3">
        <f>IF(E74&lt;&gt;"",VLOOKUP(E74,工作表2!D72:E92,2,FALSE),0)</f>
        <v>0</v>
      </c>
      <c r="H74" s="3">
        <f t="shared" si="1"/>
        <v>0</v>
      </c>
    </row>
    <row r="75" spans="1:8" x14ac:dyDescent="0.25">
      <c r="F75" s="3">
        <f>IF(E75&lt;&gt;"",VLOOKUP(E75,工作表2!D73:E93,2,FALSE),0)</f>
        <v>0</v>
      </c>
      <c r="H75" s="3">
        <f t="shared" si="1"/>
        <v>0</v>
      </c>
    </row>
    <row r="76" spans="1:8" x14ac:dyDescent="0.25">
      <c r="F76" s="3">
        <f>IF(E76&lt;&gt;"",VLOOKUP(E76,工作表2!D74:E94,2,FALSE),0)</f>
        <v>0</v>
      </c>
      <c r="H76" s="3">
        <f t="shared" si="1"/>
        <v>0</v>
      </c>
    </row>
    <row r="77" spans="1:8" x14ac:dyDescent="0.25">
      <c r="F77" s="3">
        <f>IF(E77&lt;&gt;"",VLOOKUP(E77,工作表2!D75:E95,2,FALSE),0)</f>
        <v>0</v>
      </c>
      <c r="H77" s="3">
        <f t="shared" si="1"/>
        <v>0</v>
      </c>
    </row>
    <row r="78" spans="1:8" x14ac:dyDescent="0.25">
      <c r="F78" s="3">
        <f>IF(E78&lt;&gt;"",VLOOKUP(E78,工作表2!D76:E96,2,FALSE),0)</f>
        <v>0</v>
      </c>
      <c r="H78" s="3">
        <f t="shared" si="1"/>
        <v>0</v>
      </c>
    </row>
    <row r="79" spans="1:8" x14ac:dyDescent="0.25">
      <c r="F79" s="3">
        <f>IF(E79&lt;&gt;"",VLOOKUP(E79,工作表2!D77:E97,2,FALSE),0)</f>
        <v>0</v>
      </c>
      <c r="H79" s="3">
        <f t="shared" si="1"/>
        <v>0</v>
      </c>
    </row>
    <row r="80" spans="1:8" x14ac:dyDescent="0.25">
      <c r="F80" s="3">
        <f>IF(E80&lt;&gt;"",VLOOKUP(E80,工作表2!D78:E98,2,FALSE),0)</f>
        <v>0</v>
      </c>
      <c r="H80" s="3">
        <f t="shared" si="1"/>
        <v>0</v>
      </c>
    </row>
    <row r="81" spans="6:8" x14ac:dyDescent="0.25">
      <c r="F81" s="3">
        <f>IF(E81&lt;&gt;"",VLOOKUP(E81,工作表2!D79:E99,2,FALSE),0)</f>
        <v>0</v>
      </c>
      <c r="H81" s="3">
        <f t="shared" si="1"/>
        <v>0</v>
      </c>
    </row>
    <row r="82" spans="6:8" x14ac:dyDescent="0.25">
      <c r="F82" s="3">
        <f>IF(E82&lt;&gt;"",VLOOKUP(E82,工作表2!D80:E100,2,FALSE),0)</f>
        <v>0</v>
      </c>
      <c r="H82" s="3">
        <f t="shared" si="1"/>
        <v>0</v>
      </c>
    </row>
    <row r="83" spans="6:8" x14ac:dyDescent="0.25">
      <c r="F83" s="3">
        <f>IF(E83&lt;&gt;"",VLOOKUP(E83,工作表2!D81:E101,2,FALSE),0)</f>
        <v>0</v>
      </c>
      <c r="H83" s="3">
        <f t="shared" si="1"/>
        <v>0</v>
      </c>
    </row>
    <row r="84" spans="6:8" x14ac:dyDescent="0.25">
      <c r="F84" s="3">
        <f>IF(E84&lt;&gt;"",VLOOKUP(E84,工作表2!D82:E102,2,FALSE),0)</f>
        <v>0</v>
      </c>
      <c r="H84" s="3">
        <f t="shared" si="1"/>
        <v>0</v>
      </c>
    </row>
    <row r="85" spans="6:8" x14ac:dyDescent="0.25">
      <c r="F85" s="3">
        <f>IF(E85&lt;&gt;"",VLOOKUP(E85,工作表2!D83:E103,2,FALSE),0)</f>
        <v>0</v>
      </c>
      <c r="H85" s="3">
        <f t="shared" si="1"/>
        <v>0</v>
      </c>
    </row>
    <row r="86" spans="6:8" x14ac:dyDescent="0.25">
      <c r="F86" s="3">
        <f>IF(E86&lt;&gt;"",VLOOKUP(E86,工作表2!D84:E104,2,FALSE),0)</f>
        <v>0</v>
      </c>
      <c r="H86" s="3">
        <f t="shared" si="1"/>
        <v>0</v>
      </c>
    </row>
    <row r="87" spans="6:8" x14ac:dyDescent="0.25">
      <c r="F87" s="3">
        <f>IF(E87&lt;&gt;"",VLOOKUP(E87,工作表2!D85:E105,2,FALSE),0)</f>
        <v>0</v>
      </c>
      <c r="H87" s="3">
        <f t="shared" si="1"/>
        <v>0</v>
      </c>
    </row>
    <row r="88" spans="6:8" x14ac:dyDescent="0.25">
      <c r="F88" s="3">
        <f>IF(E88&lt;&gt;"",VLOOKUP(E88,工作表2!D86:E106,2,FALSE),0)</f>
        <v>0</v>
      </c>
      <c r="H88" s="3">
        <f t="shared" si="1"/>
        <v>0</v>
      </c>
    </row>
    <row r="89" spans="6:8" x14ac:dyDescent="0.25">
      <c r="F89" s="3">
        <f>IF(E89&lt;&gt;"",VLOOKUP(E89,工作表2!D87:E107,2,FALSE),0)</f>
        <v>0</v>
      </c>
      <c r="H89" s="3">
        <f t="shared" si="1"/>
        <v>0</v>
      </c>
    </row>
    <row r="90" spans="6:8" x14ac:dyDescent="0.25">
      <c r="F90" s="3">
        <f>IF(E90&lt;&gt;"",VLOOKUP(E90,工作表2!D88:E108,2,FALSE),0)</f>
        <v>0</v>
      </c>
      <c r="H90" s="3">
        <f t="shared" si="1"/>
        <v>0</v>
      </c>
    </row>
    <row r="91" spans="6:8" x14ac:dyDescent="0.25">
      <c r="F91" s="3">
        <f>IF(E91&lt;&gt;"",VLOOKUP(E91,工作表2!D89:E109,2,FALSE),0)</f>
        <v>0</v>
      </c>
      <c r="H91" s="3">
        <f t="shared" si="1"/>
        <v>0</v>
      </c>
    </row>
    <row r="92" spans="6:8" x14ac:dyDescent="0.25">
      <c r="F92" s="3">
        <f>IF(E92&lt;&gt;"",VLOOKUP(E92,工作表2!D90:E110,2,FALSE),0)</f>
        <v>0</v>
      </c>
      <c r="H92" s="3">
        <f t="shared" si="1"/>
        <v>0</v>
      </c>
    </row>
    <row r="93" spans="6:8" x14ac:dyDescent="0.25">
      <c r="F93" s="3">
        <f>IF(E93&lt;&gt;"",VLOOKUP(E93,工作表2!D91:E111,2,FALSE),0)</f>
        <v>0</v>
      </c>
      <c r="H93" s="3">
        <f t="shared" si="1"/>
        <v>0</v>
      </c>
    </row>
    <row r="94" spans="6:8" x14ac:dyDescent="0.25">
      <c r="F94" s="3">
        <f>IF(E94&lt;&gt;"",VLOOKUP(E94,工作表2!D92:E112,2,FALSE),0)</f>
        <v>0</v>
      </c>
      <c r="H94" s="3">
        <f t="shared" si="1"/>
        <v>0</v>
      </c>
    </row>
    <row r="95" spans="6:8" x14ac:dyDescent="0.25">
      <c r="F95" s="3">
        <f>IF(E95&lt;&gt;"",VLOOKUP(E95,工作表2!D93:E113,2,FALSE),0)</f>
        <v>0</v>
      </c>
      <c r="H95" s="3">
        <f t="shared" si="1"/>
        <v>0</v>
      </c>
    </row>
    <row r="96" spans="6:8" x14ac:dyDescent="0.25">
      <c r="F96" s="3">
        <f>IF(E96&lt;&gt;"",VLOOKUP(E96,工作表2!D94:E114,2,FALSE),0)</f>
        <v>0</v>
      </c>
      <c r="H96" s="3">
        <f t="shared" si="1"/>
        <v>0</v>
      </c>
    </row>
    <row r="97" spans="6:8" x14ac:dyDescent="0.25">
      <c r="F97" s="3">
        <f>IF(E97&lt;&gt;"",VLOOKUP(E97,工作表2!D95:E115,2,FALSE),0)</f>
        <v>0</v>
      </c>
      <c r="H97" s="3">
        <f t="shared" si="1"/>
        <v>0</v>
      </c>
    </row>
    <row r="98" spans="6:8" x14ac:dyDescent="0.25">
      <c r="F98" s="3">
        <f>IF(E98&lt;&gt;"",VLOOKUP(E98,工作表2!D96:E116,2,FALSE),0)</f>
        <v>0</v>
      </c>
      <c r="H98" s="3">
        <f t="shared" si="1"/>
        <v>0</v>
      </c>
    </row>
    <row r="99" spans="6:8" x14ac:dyDescent="0.25">
      <c r="F99" s="3">
        <f>IF(E99&lt;&gt;"",VLOOKUP(E99,工作表2!D97:E117,2,FALSE),0)</f>
        <v>0</v>
      </c>
      <c r="H99" s="3">
        <f t="shared" si="1"/>
        <v>0</v>
      </c>
    </row>
    <row r="100" spans="6:8" x14ac:dyDescent="0.25">
      <c r="F100" s="3">
        <f>IF(E100&lt;&gt;"",VLOOKUP(E100,工作表2!D98:E118,2,FALSE),0)</f>
        <v>0</v>
      </c>
      <c r="H100" s="3">
        <f t="shared" si="1"/>
        <v>0</v>
      </c>
    </row>
  </sheetData>
  <autoFilter ref="A3:H3"/>
  <mergeCells count="1">
    <mergeCell ref="A1:H1"/>
  </mergeCells>
  <phoneticPr fontId="1" type="noConversion"/>
  <pageMargins left="0.7" right="0.7" top="0.75" bottom="0.75" header="0.3" footer="0.3"/>
  <pageSetup paperSize="9" scale="64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工作表2!$D$2:$D$22</xm:f>
          </x14:formula1>
          <xm:sqref>E4:E100</xm:sqref>
        </x14:dataValidation>
        <x14:dataValidation type="list" allowBlank="1" showInputMessage="1" showErrorMessage="1">
          <x14:formula1>
            <xm:f>工作表3!$C$2:$C$38</xm:f>
          </x14:formula1>
          <xm:sqref>D4:D100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B19" sqref="B19"/>
    </sheetView>
  </sheetViews>
  <sheetFormatPr defaultRowHeight="16.5" x14ac:dyDescent="0.25"/>
  <cols>
    <col min="2" max="2" width="29.375" bestFit="1" customWidth="1"/>
    <col min="4" max="4" width="32.375" bestFit="1" customWidth="1"/>
  </cols>
  <sheetData>
    <row r="1" spans="1:5" x14ac:dyDescent="0.25">
      <c r="A1" t="s">
        <v>23</v>
      </c>
      <c r="B1" t="s">
        <v>0</v>
      </c>
      <c r="C1" t="s">
        <v>1</v>
      </c>
    </row>
    <row r="2" spans="1:5" x14ac:dyDescent="0.25">
      <c r="A2">
        <v>1</v>
      </c>
      <c r="B2" t="s">
        <v>2</v>
      </c>
      <c r="C2" s="1">
        <v>96</v>
      </c>
      <c r="D2" s="1" t="str">
        <f>A2&amp;"-"&amp;B2</f>
        <v>1-澳門原粒杏仁餅</v>
      </c>
      <c r="E2">
        <f>_xlfn.NUMBERVALUE(C2)</f>
        <v>96</v>
      </c>
    </row>
    <row r="3" spans="1:5" x14ac:dyDescent="0.25">
      <c r="A3">
        <v>2</v>
      </c>
      <c r="B3" t="s">
        <v>3</v>
      </c>
      <c r="C3" s="1">
        <v>96</v>
      </c>
      <c r="D3" s="1" t="str">
        <f t="shared" ref="D3:D22" si="0">A3&amp;"-"&amp;B3</f>
        <v>2-澳門紫菜鳳凰卷</v>
      </c>
      <c r="E3">
        <f t="shared" ref="E3:E22" si="1">_xlfn.NUMBERVALUE(C3)</f>
        <v>96</v>
      </c>
    </row>
    <row r="4" spans="1:5" x14ac:dyDescent="0.25">
      <c r="A4">
        <v>3</v>
      </c>
      <c r="B4" t="s">
        <v>4</v>
      </c>
      <c r="C4" s="1">
        <v>104</v>
      </c>
      <c r="D4" s="1" t="str">
        <f t="shared" si="0"/>
        <v>3-澳門原味蛋卷</v>
      </c>
      <c r="E4">
        <f t="shared" si="1"/>
        <v>104</v>
      </c>
    </row>
    <row r="5" spans="1:5" x14ac:dyDescent="0.25">
      <c r="A5">
        <v>4</v>
      </c>
      <c r="B5" t="s">
        <v>5</v>
      </c>
      <c r="C5" s="1">
        <v>96</v>
      </c>
      <c r="D5" s="1" t="str">
        <f t="shared" si="0"/>
        <v>4-「楓狂」扁桃仁曲奇</v>
      </c>
      <c r="E5">
        <f t="shared" si="1"/>
        <v>96</v>
      </c>
    </row>
    <row r="6" spans="1:5" x14ac:dyDescent="0.25">
      <c r="A6">
        <v>5</v>
      </c>
      <c r="B6" t="s">
        <v>6</v>
      </c>
      <c r="C6" s="1">
        <v>96</v>
      </c>
      <c r="D6" s="1" t="str">
        <f t="shared" si="0"/>
        <v>5-「焦積」腰果曲奇</v>
      </c>
      <c r="E6">
        <f t="shared" si="1"/>
        <v>96</v>
      </c>
    </row>
    <row r="7" spans="1:5" x14ac:dyDescent="0.25">
      <c r="A7">
        <v>6</v>
      </c>
      <c r="B7" t="s">
        <v>7</v>
      </c>
      <c r="C7" s="1">
        <v>89</v>
      </c>
      <c r="D7" s="1" t="str">
        <f t="shared" si="0"/>
        <v>6-浪漫蝴蝶酥</v>
      </c>
      <c r="E7">
        <f t="shared" si="1"/>
        <v>89</v>
      </c>
    </row>
    <row r="8" spans="1:5" x14ac:dyDescent="0.25">
      <c r="A8">
        <v>7</v>
      </c>
      <c r="B8" t="s">
        <v>20</v>
      </c>
      <c r="C8" s="1">
        <v>89</v>
      </c>
      <c r="D8" s="1" t="str">
        <f t="shared" si="0"/>
        <v>7-迷住你杏仁餅 玫瑰味</v>
      </c>
      <c r="E8">
        <f t="shared" si="1"/>
        <v>89</v>
      </c>
    </row>
    <row r="9" spans="1:5" x14ac:dyDescent="0.25">
      <c r="A9">
        <v>8</v>
      </c>
      <c r="B9" t="s">
        <v>21</v>
      </c>
      <c r="C9" s="1">
        <v>89</v>
      </c>
      <c r="D9" s="1" t="str">
        <f t="shared" si="0"/>
        <v>8-迷住你杏仁餅 烏龍茶味</v>
      </c>
      <c r="E9">
        <f t="shared" si="1"/>
        <v>89</v>
      </c>
    </row>
    <row r="10" spans="1:5" x14ac:dyDescent="0.25">
      <c r="A10">
        <v>9</v>
      </c>
      <c r="B10" t="s">
        <v>22</v>
      </c>
      <c r="C10" s="1">
        <v>89</v>
      </c>
      <c r="D10" s="1" t="str">
        <f t="shared" si="0"/>
        <v>9-迷住你杏仁餅 伯爵紅茶味</v>
      </c>
      <c r="E10">
        <f t="shared" si="1"/>
        <v>89</v>
      </c>
    </row>
    <row r="11" spans="1:5" x14ac:dyDescent="0.25">
      <c r="A11">
        <v>10</v>
      </c>
      <c r="B11" t="s">
        <v>8</v>
      </c>
      <c r="C11" s="1">
        <v>99</v>
      </c>
      <c r="D11" s="1" t="str">
        <f t="shared" si="0"/>
        <v>10-巴旦木薄脆餅</v>
      </c>
      <c r="E11">
        <f t="shared" si="1"/>
        <v>99</v>
      </c>
    </row>
    <row r="12" spans="1:5" x14ac:dyDescent="0.25">
      <c r="A12">
        <v>11</v>
      </c>
      <c r="B12" t="s">
        <v>9</v>
      </c>
      <c r="C12" s="1">
        <v>141</v>
      </c>
      <c r="D12" s="1" t="str">
        <f t="shared" si="0"/>
        <v>11-開心果薄脆餅</v>
      </c>
      <c r="E12">
        <f t="shared" si="1"/>
        <v>141</v>
      </c>
    </row>
    <row r="13" spans="1:5" x14ac:dyDescent="0.25">
      <c r="A13">
        <v>12</v>
      </c>
      <c r="B13" t="s">
        <v>10</v>
      </c>
      <c r="C13" s="1">
        <v>99</v>
      </c>
      <c r="D13" s="1" t="str">
        <f t="shared" si="0"/>
        <v>12-雜果薄脆餅</v>
      </c>
      <c r="E13">
        <f t="shared" si="1"/>
        <v>99</v>
      </c>
    </row>
    <row r="14" spans="1:5" x14ac:dyDescent="0.25">
      <c r="A14">
        <v>13</v>
      </c>
      <c r="B14" t="s">
        <v>11</v>
      </c>
      <c r="C14" s="1">
        <v>126</v>
      </c>
      <c r="D14" s="1" t="str">
        <f t="shared" si="0"/>
        <v>13-椰子薄脆餅</v>
      </c>
      <c r="E14">
        <f t="shared" si="1"/>
        <v>126</v>
      </c>
    </row>
    <row r="15" spans="1:5" x14ac:dyDescent="0.25">
      <c r="A15">
        <v>14</v>
      </c>
      <c r="B15" t="s">
        <v>12</v>
      </c>
      <c r="C15" s="1">
        <v>51</v>
      </c>
      <c r="D15" s="1" t="str">
        <f t="shared" si="0"/>
        <v>14-小田心 薄脆餅</v>
      </c>
      <c r="E15">
        <f t="shared" si="1"/>
        <v>51</v>
      </c>
    </row>
    <row r="16" spans="1:5" x14ac:dyDescent="0.25">
      <c r="A16">
        <v>15</v>
      </c>
      <c r="B16" t="s">
        <v>13</v>
      </c>
      <c r="C16" s="1">
        <v>51</v>
      </c>
      <c r="D16" s="1" t="str">
        <f t="shared" si="0"/>
        <v>15-小田心 葡式集錦</v>
      </c>
      <c r="E16">
        <f t="shared" si="1"/>
        <v>51</v>
      </c>
    </row>
    <row r="17" spans="1:5" x14ac:dyDescent="0.25">
      <c r="A17">
        <v>16</v>
      </c>
      <c r="B17" t="s">
        <v>14</v>
      </c>
      <c r="C17" s="1">
        <v>89</v>
      </c>
      <c r="D17" s="1" t="str">
        <f t="shared" si="0"/>
        <v>16-澳門芝麻南瓜籽糖</v>
      </c>
      <c r="E17">
        <f t="shared" si="1"/>
        <v>89</v>
      </c>
    </row>
    <row r="18" spans="1:5" x14ac:dyDescent="0.25">
      <c r="A18">
        <v>17</v>
      </c>
      <c r="B18" t="s">
        <v>15</v>
      </c>
      <c r="C18" s="1">
        <v>66</v>
      </c>
      <c r="D18" s="1" t="str">
        <f t="shared" si="0"/>
        <v>17-夏威夷果雪芽酥</v>
      </c>
      <c r="E18">
        <f t="shared" si="1"/>
        <v>66</v>
      </c>
    </row>
    <row r="19" spans="1:5" x14ac:dyDescent="0.25">
      <c r="A19">
        <v>18</v>
      </c>
      <c r="B19" t="s">
        <v>16</v>
      </c>
      <c r="C19" s="1">
        <v>66</v>
      </c>
      <c r="D19" s="1" t="str">
        <f t="shared" si="0"/>
        <v>18-大紅袍腰果酥</v>
      </c>
      <c r="E19">
        <f t="shared" si="1"/>
        <v>66</v>
      </c>
    </row>
    <row r="20" spans="1:5" x14ac:dyDescent="0.25">
      <c r="A20">
        <v>19</v>
      </c>
      <c r="B20" t="s">
        <v>17</v>
      </c>
      <c r="C20" s="1">
        <v>36</v>
      </c>
      <c r="D20" s="1" t="str">
        <f t="shared" si="0"/>
        <v>19-九菇娘（九種菌菇薄脆餅乾）</v>
      </c>
      <c r="E20">
        <f t="shared" si="1"/>
        <v>36</v>
      </c>
    </row>
    <row r="21" spans="1:5" x14ac:dyDescent="0.25">
      <c r="A21">
        <v>20</v>
      </c>
      <c r="B21" t="s">
        <v>18</v>
      </c>
      <c r="C21" s="1">
        <v>66</v>
      </c>
      <c r="D21" s="1" t="str">
        <f t="shared" si="0"/>
        <v>20-名勝曲奇禮盒裝</v>
      </c>
      <c r="E21">
        <f t="shared" si="1"/>
        <v>66</v>
      </c>
    </row>
    <row r="22" spans="1:5" x14ac:dyDescent="0.25">
      <c r="A22">
        <v>21</v>
      </c>
      <c r="B22" t="s">
        <v>19</v>
      </c>
      <c r="C22" s="1">
        <v>126</v>
      </c>
      <c r="D22" s="1" t="str">
        <f t="shared" si="0"/>
        <v>21-澳門幸運神朱古力</v>
      </c>
      <c r="E22">
        <f t="shared" si="1"/>
        <v>126</v>
      </c>
    </row>
  </sheetData>
  <sheetProtection sheet="1" objects="1" scenarios="1"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>
      <selection activeCell="B19" sqref="B19"/>
    </sheetView>
  </sheetViews>
  <sheetFormatPr defaultRowHeight="16.5" x14ac:dyDescent="0.25"/>
  <cols>
    <col min="2" max="2" width="28.25" bestFit="1" customWidth="1"/>
    <col min="3" max="3" width="35" bestFit="1" customWidth="1"/>
  </cols>
  <sheetData>
    <row r="1" spans="1:3" x14ac:dyDescent="0.25">
      <c r="C1" t="s">
        <v>26</v>
      </c>
    </row>
    <row r="2" spans="1:3" x14ac:dyDescent="0.25">
      <c r="A2" t="s">
        <v>30</v>
      </c>
      <c r="B2" t="s">
        <v>67</v>
      </c>
      <c r="C2" t="str">
        <f>TRIM(A2)&amp;" - "&amp;TRIM(B2)</f>
        <v>GAT - 技術顧問辦公室</v>
      </c>
    </row>
    <row r="3" spans="1:3" x14ac:dyDescent="0.25">
      <c r="A3" t="s">
        <v>31</v>
      </c>
      <c r="B3" t="s">
        <v>68</v>
      </c>
      <c r="C3" t="str">
        <f t="shared" ref="C3:C38" si="0">TRIM(A3)&amp;" - "&amp;TRIM(B3)</f>
        <v>GAI - 內部審查辦公室</v>
      </c>
    </row>
    <row r="4" spans="1:3" x14ac:dyDescent="0.25">
      <c r="A4" t="s">
        <v>33</v>
      </c>
      <c r="B4" t="s">
        <v>70</v>
      </c>
      <c r="C4" t="str">
        <f t="shared" si="0"/>
        <v>DGO - 行動管理廳</v>
      </c>
    </row>
    <row r="5" spans="1:3" x14ac:dyDescent="0.25">
      <c r="A5" t="s">
        <v>34</v>
      </c>
      <c r="B5" t="s">
        <v>71</v>
      </c>
      <c r="C5" t="str">
        <f t="shared" si="0"/>
        <v>DPO - 行動策劃處</v>
      </c>
    </row>
    <row r="6" spans="1:3" x14ac:dyDescent="0.25">
      <c r="A6" t="s">
        <v>35</v>
      </c>
      <c r="B6" t="s">
        <v>72</v>
      </c>
      <c r="C6" t="str">
        <f t="shared" si="0"/>
        <v>DIGR - 情報及風險管理處</v>
      </c>
    </row>
    <row r="7" spans="1:3" x14ac:dyDescent="0.25">
      <c r="A7" t="s">
        <v>36</v>
      </c>
      <c r="B7" t="s">
        <v>73</v>
      </c>
      <c r="C7" t="str">
        <f t="shared" si="0"/>
        <v>DFAPF - 口岸監察廳</v>
      </c>
    </row>
    <row r="8" spans="1:3" x14ac:dyDescent="0.25">
      <c r="A8" t="s">
        <v>37</v>
      </c>
      <c r="B8" t="s">
        <v>74</v>
      </c>
      <c r="C8" t="str">
        <f t="shared" si="0"/>
        <v>DFAM - 澳門關檢處</v>
      </c>
    </row>
    <row r="9" spans="1:3" x14ac:dyDescent="0.25">
      <c r="A9" t="s">
        <v>38</v>
      </c>
      <c r="B9" t="s">
        <v>75</v>
      </c>
      <c r="C9" t="str">
        <f t="shared" si="0"/>
        <v>PAPI - 內港海關站</v>
      </c>
    </row>
    <row r="10" spans="1:3" x14ac:dyDescent="0.25">
      <c r="A10" t="s">
        <v>39</v>
      </c>
      <c r="B10" t="s">
        <v>76</v>
      </c>
      <c r="C10" t="str">
        <f t="shared" si="0"/>
        <v>PAPE - 外港海關站</v>
      </c>
    </row>
    <row r="11" spans="1:3" x14ac:dyDescent="0.25">
      <c r="A11" t="s">
        <v>40</v>
      </c>
      <c r="B11" t="s">
        <v>77</v>
      </c>
      <c r="C11" t="str">
        <f t="shared" si="0"/>
        <v>PAPC - 關閘海關站</v>
      </c>
    </row>
    <row r="12" spans="1:3" x14ac:dyDescent="0.25">
      <c r="A12" t="s">
        <v>41</v>
      </c>
      <c r="B12" t="s">
        <v>78</v>
      </c>
      <c r="C12" t="str">
        <f t="shared" si="0"/>
        <v>PAPIT - 珠澳跨境工業區海關站</v>
      </c>
    </row>
    <row r="13" spans="1:3" x14ac:dyDescent="0.25">
      <c r="A13" t="s">
        <v>42</v>
      </c>
      <c r="B13" t="s">
        <v>79</v>
      </c>
      <c r="C13" t="str">
        <f t="shared" si="0"/>
        <v>PAMPHZM - 港珠澳大橋澳門海關站</v>
      </c>
    </row>
    <row r="14" spans="1:3" x14ac:dyDescent="0.25">
      <c r="A14" t="s">
        <v>43</v>
      </c>
      <c r="B14" t="s">
        <v>80</v>
      </c>
      <c r="C14" t="str">
        <f t="shared" si="0"/>
        <v>PAMQM - 青茂口岸澳門海關站</v>
      </c>
    </row>
    <row r="15" spans="1:3" x14ac:dyDescent="0.25">
      <c r="A15" t="s">
        <v>44</v>
      </c>
      <c r="B15" t="s">
        <v>81</v>
      </c>
      <c r="C15" t="str">
        <f t="shared" si="0"/>
        <v>DFAI - 海島關檢處</v>
      </c>
    </row>
    <row r="16" spans="1:3" x14ac:dyDescent="0.25">
      <c r="A16" t="s">
        <v>45</v>
      </c>
      <c r="B16" t="s">
        <v>82</v>
      </c>
      <c r="C16" t="str">
        <f t="shared" si="0"/>
        <v>PAAIM - 澳門國際機場海關站</v>
      </c>
    </row>
    <row r="17" spans="1:3" x14ac:dyDescent="0.25">
      <c r="A17" t="s">
        <v>48</v>
      </c>
      <c r="B17" t="s">
        <v>85</v>
      </c>
      <c r="C17" t="str">
        <f t="shared" si="0"/>
        <v>PAMH - 橫琴口岸澳門口岸區海關站</v>
      </c>
    </row>
    <row r="18" spans="1:3" x14ac:dyDescent="0.25">
      <c r="A18" t="s">
        <v>46</v>
      </c>
      <c r="B18" t="s">
        <v>83</v>
      </c>
      <c r="C18" t="str">
        <f t="shared" si="0"/>
        <v>PACK - 路環九澳港海關站</v>
      </c>
    </row>
    <row r="19" spans="1:3" x14ac:dyDescent="0.25">
      <c r="A19" t="s">
        <v>47</v>
      </c>
      <c r="B19" t="s">
        <v>84</v>
      </c>
      <c r="C19" t="str">
        <f t="shared" si="0"/>
        <v>PATMPT - 氹仔客運碼頭海關站</v>
      </c>
    </row>
    <row r="20" spans="1:3" x14ac:dyDescent="0.25">
      <c r="A20" t="s">
        <v>49</v>
      </c>
      <c r="B20" t="s">
        <v>86</v>
      </c>
      <c r="C20" t="str">
        <f t="shared" si="0"/>
        <v>DPI - 知識產權廳</v>
      </c>
    </row>
    <row r="21" spans="1:3" x14ac:dyDescent="0.25">
      <c r="A21" t="s">
        <v>51</v>
      </c>
      <c r="B21" t="s">
        <v>88</v>
      </c>
      <c r="C21" t="str">
        <f t="shared" si="0"/>
        <v>DIPI - 知識產權調查處</v>
      </c>
    </row>
    <row r="22" spans="1:3" x14ac:dyDescent="0.25">
      <c r="A22" t="s">
        <v>50</v>
      </c>
      <c r="B22" t="s">
        <v>87</v>
      </c>
      <c r="C22" t="str">
        <f t="shared" si="0"/>
        <v>DTC - 技術及訴訟處</v>
      </c>
    </row>
    <row r="23" spans="1:3" x14ac:dyDescent="0.25">
      <c r="A23" t="s">
        <v>52</v>
      </c>
      <c r="B23" t="s">
        <v>89</v>
      </c>
      <c r="C23" t="str">
        <f t="shared" si="0"/>
        <v>DIM - 海上監察廳</v>
      </c>
    </row>
    <row r="24" spans="1:3" x14ac:dyDescent="0.25">
      <c r="A24" t="s">
        <v>53</v>
      </c>
      <c r="B24" t="s">
        <v>90</v>
      </c>
      <c r="C24" t="str">
        <f t="shared" si="0"/>
        <v>DPM - 海上巡邏處</v>
      </c>
    </row>
    <row r="25" spans="1:3" x14ac:dyDescent="0.25">
      <c r="A25" t="s">
        <v>54</v>
      </c>
      <c r="B25" t="s">
        <v>91</v>
      </c>
      <c r="C25" t="str">
        <f t="shared" si="0"/>
        <v>FLOT - 船隊</v>
      </c>
    </row>
    <row r="26" spans="1:3" x14ac:dyDescent="0.25">
      <c r="A26" t="s">
        <v>55</v>
      </c>
      <c r="B26" t="s">
        <v>92</v>
      </c>
      <c r="C26" t="str">
        <f t="shared" si="0"/>
        <v>DPL - 沿岸巡邏處</v>
      </c>
    </row>
    <row r="27" spans="1:3" x14ac:dyDescent="0.25">
      <c r="A27" t="s">
        <v>56</v>
      </c>
      <c r="B27" t="s">
        <v>93</v>
      </c>
      <c r="C27" t="str">
        <f t="shared" si="0"/>
        <v>PPM - 澳門海關巡邏站</v>
      </c>
    </row>
    <row r="28" spans="1:3" x14ac:dyDescent="0.25">
      <c r="A28" t="s">
        <v>57</v>
      </c>
      <c r="B28" t="s">
        <v>94</v>
      </c>
      <c r="C28" t="str">
        <f t="shared" si="0"/>
        <v>PPI - 海島海關巡邏站</v>
      </c>
    </row>
    <row r="29" spans="1:3" x14ac:dyDescent="0.25">
      <c r="A29" t="s">
        <v>58</v>
      </c>
      <c r="B29" t="s">
        <v>95</v>
      </c>
      <c r="C29" t="str">
        <f t="shared" si="0"/>
        <v>DAFMN - 船隊支援處</v>
      </c>
    </row>
    <row r="30" spans="1:3" x14ac:dyDescent="0.25">
      <c r="A30" t="s">
        <v>63</v>
      </c>
      <c r="B30" t="s">
        <v>100</v>
      </c>
      <c r="C30" t="str">
        <f t="shared" si="0"/>
        <v>DGT - 科技管理廳</v>
      </c>
    </row>
    <row r="31" spans="1:3" x14ac:dyDescent="0.25">
      <c r="A31" t="s">
        <v>64</v>
      </c>
      <c r="B31" t="s">
        <v>101</v>
      </c>
      <c r="C31" t="str">
        <f t="shared" si="0"/>
        <v>DIET - 科技設施及設備處</v>
      </c>
    </row>
    <row r="32" spans="1:3" x14ac:dyDescent="0.25">
      <c r="A32" t="s">
        <v>59</v>
      </c>
      <c r="B32" t="s">
        <v>96</v>
      </c>
      <c r="C32" t="str">
        <f t="shared" si="0"/>
        <v>DAF - 行政財政廳</v>
      </c>
    </row>
    <row r="33" spans="1:3" x14ac:dyDescent="0.25">
      <c r="A33" t="s">
        <v>60</v>
      </c>
      <c r="B33" t="s">
        <v>97</v>
      </c>
      <c r="C33" t="str">
        <f t="shared" si="0"/>
        <v>DRH - 人力資源處</v>
      </c>
    </row>
    <row r="34" spans="1:3" x14ac:dyDescent="0.25">
      <c r="A34" t="s">
        <v>61</v>
      </c>
      <c r="B34" t="s">
        <v>98</v>
      </c>
      <c r="C34" t="str">
        <f t="shared" si="0"/>
        <v>DRM - 物資管理處</v>
      </c>
    </row>
    <row r="35" spans="1:3" x14ac:dyDescent="0.25">
      <c r="A35" t="s">
        <v>62</v>
      </c>
      <c r="B35" t="s">
        <v>99</v>
      </c>
      <c r="C35" t="str">
        <f t="shared" si="0"/>
        <v>DF - 財政處</v>
      </c>
    </row>
    <row r="36" spans="1:3" x14ac:dyDescent="0.25">
      <c r="A36" t="s">
        <v>32</v>
      </c>
      <c r="B36" t="s">
        <v>69</v>
      </c>
      <c r="C36" t="str">
        <f t="shared" si="0"/>
        <v>CFA - 海關培訓中心</v>
      </c>
    </row>
    <row r="37" spans="1:3" x14ac:dyDescent="0.25">
      <c r="A37" t="s">
        <v>65</v>
      </c>
      <c r="B37" t="s">
        <v>102</v>
      </c>
      <c r="C37" t="str">
        <f t="shared" si="0"/>
        <v>DDAJ - 紀律及法律輔助處</v>
      </c>
    </row>
    <row r="38" spans="1:3" x14ac:dyDescent="0.25">
      <c r="A38" t="s">
        <v>66</v>
      </c>
      <c r="B38" t="s">
        <v>103</v>
      </c>
      <c r="C38" t="str">
        <f t="shared" si="0"/>
        <v>DIRP - 新聞及公共關係處</v>
      </c>
    </row>
  </sheetData>
  <sheetProtection sheet="1" objects="1" scenario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代購聖誕食品禮盒</vt:lpstr>
      <vt:lpstr>工作表2</vt:lpstr>
      <vt:lpstr>工作表3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Wong Wai Kin</dc:creator>
  <cp:lastModifiedBy>OSSA - 海關福利會</cp:lastModifiedBy>
  <cp:lastPrinted>2025-11-25T04:01:36Z</cp:lastPrinted>
  <dcterms:created xsi:type="dcterms:W3CDTF">2025-11-24T01:27:37Z</dcterms:created>
  <dcterms:modified xsi:type="dcterms:W3CDTF">2025-11-25T06:37:32Z</dcterms:modified>
</cp:coreProperties>
</file>